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F:\AA-QUOTATIONSORIGINALS  2022\"/>
    </mc:Choice>
  </mc:AlternateContent>
  <xr:revisionPtr revIDLastSave="0" documentId="13_ncr:1_{82523586-D24F-4DC3-8BD7-79D81478348B}" xr6:coauthVersionLast="47" xr6:coauthVersionMax="47" xr10:uidLastSave="{00000000-0000-0000-0000-000000000000}"/>
  <bookViews>
    <workbookView xWindow="13005" yWindow="1005" windowWidth="22815" windowHeight="19995" xr2:uid="{00000000-000D-0000-FFFF-FFFF00000000}"/>
  </bookViews>
  <sheets>
    <sheet name="010" sheetId="4" r:id="rId1"/>
  </sheets>
  <definedNames>
    <definedName name="_xlnm.Print_Area" localSheetId="0">'010'!$A$1:$F$54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C43" i="4" l="1"/>
  <c r="C44" i="4"/>
  <c r="C45" i="4"/>
  <c r="C46" i="4"/>
  <c r="F21" i="4" l="1"/>
  <c r="F25" i="4"/>
  <c r="F23" i="4"/>
  <c r="F22" i="4"/>
  <c r="F19" i="4"/>
  <c r="F20" i="4"/>
  <c r="F27" i="4"/>
  <c r="F31" i="4"/>
  <c r="F34" i="4"/>
  <c r="F32" i="4"/>
  <c r="F30" i="4"/>
  <c r="F35" i="4"/>
  <c r="F36" i="4"/>
  <c r="F33" i="4"/>
  <c r="F28" i="4"/>
  <c r="F29" i="4"/>
  <c r="F26" i="4"/>
  <c r="C47" i="4" l="1"/>
  <c r="F37" i="4"/>
  <c r="F39" i="4" s="1"/>
  <c r="F41" i="4" s="1"/>
</calcChain>
</file>

<file path=xl/sharedStrings.xml><?xml version="1.0" encoding="utf-8"?>
<sst xmlns="http://schemas.openxmlformats.org/spreadsheetml/2006/main" count="87" uniqueCount="58">
  <si>
    <t>Discount:</t>
  </si>
  <si>
    <t>On-Air Mixer</t>
  </si>
  <si>
    <t>This calculation is valid for 30 days</t>
  </si>
  <si>
    <t>Duco de Rijk</t>
  </si>
  <si>
    <t>MODEL</t>
  </si>
  <si>
    <t>DESCRIPTION</t>
  </si>
  <si>
    <t>UNIT PRICE</t>
  </si>
  <si>
    <t>TOTAL PRICE</t>
  </si>
  <si>
    <t>QTY</t>
  </si>
  <si>
    <t>Sparepartskit</t>
  </si>
  <si>
    <t>€</t>
  </si>
  <si>
    <t xml:space="preserve"> </t>
  </si>
  <si>
    <t>Shipping Costs by FEDEX</t>
  </si>
  <si>
    <t>Ex-Factory in :</t>
  </si>
  <si>
    <t>AIRENCE</t>
  </si>
  <si>
    <t>QUOTATION</t>
  </si>
  <si>
    <t>Customer:</t>
  </si>
  <si>
    <t>Contact:</t>
  </si>
  <si>
    <t>Phone: 0031 (0)294 418014</t>
  </si>
  <si>
    <t>TERMS &amp; CONDITIONS</t>
  </si>
  <si>
    <t>Payment:</t>
  </si>
  <si>
    <t>Shipping:</t>
  </si>
  <si>
    <t>Others:</t>
  </si>
  <si>
    <t>Incl. Shipping:</t>
  </si>
  <si>
    <t>We thank you for your request and are happy to answer any question</t>
  </si>
  <si>
    <t>We kindly offer you the following products.</t>
  </si>
  <si>
    <t>Total Amount:</t>
  </si>
  <si>
    <t>In advance</t>
  </si>
  <si>
    <t>ON-AIR Studio Warning Led Light incl ps.</t>
  </si>
  <si>
    <t>Redundant Power supply</t>
  </si>
  <si>
    <t>D&amp;R Electronica BV</t>
  </si>
  <si>
    <t>Total mic in</t>
  </si>
  <si>
    <t>Total stereo line in</t>
  </si>
  <si>
    <t>Total Telephone inputs</t>
  </si>
  <si>
    <t>TOTAL number of  INPUTS</t>
  </si>
  <si>
    <t>Total USB INPUTS</t>
  </si>
  <si>
    <t>AIRENCE STUDIO REMOTE</t>
  </si>
  <si>
    <t>FEDEX</t>
  </si>
  <si>
    <t>GSM HYBRID</t>
  </si>
  <si>
    <t>Mounting kit for 2x GSM Hybrid &gt; 19"</t>
  </si>
  <si>
    <t>Telephone Hybrid-1</t>
  </si>
  <si>
    <t xml:space="preserve">1x (57x46x21cm , 11kg,  (Main unit)  1x (46x40x21cm) 7.5kg Extender </t>
  </si>
  <si>
    <t>Telephone Hybrid-2</t>
  </si>
  <si>
    <t>USB AUDIO ISOLATOR</t>
  </si>
  <si>
    <t>AIRENCE-EXTENDER 6 channel triple input radio On-Air/Production mixer.</t>
  </si>
  <si>
    <t>AIRENCE-digital AES output option</t>
  </si>
  <si>
    <r>
      <t xml:space="preserve">AIRENCE-USB 6 channel triple input radio ON-AIR/Production mixer with USB control section and 2x </t>
    </r>
    <r>
      <rPr>
        <b/>
        <sz val="10"/>
        <color theme="1"/>
        <rFont val="Calibri"/>
        <family val="2"/>
      </rPr>
      <t>TELCO</t>
    </r>
    <r>
      <rPr>
        <sz val="10"/>
        <color theme="1"/>
        <rFont val="Calibri"/>
        <family val="2"/>
      </rPr>
      <t xml:space="preserve"> modules</t>
    </r>
  </si>
  <si>
    <r>
      <t xml:space="preserve">AIRENCE-USB 6 channel triple input radio ON-AIR/Production mixer with USB control section and 2x </t>
    </r>
    <r>
      <rPr>
        <b/>
        <sz val="10"/>
        <color theme="1"/>
        <rFont val="Calibri"/>
        <family val="2"/>
      </rPr>
      <t>VoIP</t>
    </r>
    <r>
      <rPr>
        <sz val="10"/>
        <color theme="1"/>
        <rFont val="Calibri"/>
        <family val="2"/>
      </rPr>
      <t xml:space="preserve"> modules</t>
    </r>
  </si>
  <si>
    <r>
      <t xml:space="preserve">AIRENCE-USB 6 channel triple input radio ON-AIR/Production mixer with USB control section and 1x </t>
    </r>
    <r>
      <rPr>
        <b/>
        <sz val="10"/>
        <color theme="1"/>
        <rFont val="Calibri"/>
        <family val="2"/>
      </rPr>
      <t>Telco</t>
    </r>
    <r>
      <rPr>
        <sz val="10"/>
        <color theme="1"/>
        <rFont val="Calibri"/>
        <family val="2"/>
      </rPr>
      <t xml:space="preserve"> and 1x </t>
    </r>
    <r>
      <rPr>
        <b/>
        <sz val="10"/>
        <color theme="1"/>
        <rFont val="Calibri"/>
        <family val="2"/>
      </rPr>
      <t>VoIP</t>
    </r>
    <r>
      <rPr>
        <sz val="10"/>
        <color theme="1"/>
        <rFont val="Calibri"/>
        <family val="2"/>
      </rPr>
      <t xml:space="preserve"> module</t>
    </r>
  </si>
  <si>
    <t>RIAA phono pre-amp for EXT only</t>
  </si>
  <si>
    <t>Website: www.dnrbroadcast.com</t>
  </si>
  <si>
    <t>Mail: dderijk@d-r.nl</t>
  </si>
  <si>
    <t>Rijnkade 15b</t>
  </si>
  <si>
    <t>1382GS Weesp-Netherlands</t>
  </si>
  <si>
    <t>Your name</t>
  </si>
  <si>
    <t>AIRCAST-7-STD Radio Automation software</t>
  </si>
  <si>
    <t xml:space="preserve">AIRCAST-7-STD-DB Radio Automation + database server </t>
  </si>
  <si>
    <t>AIRCAST-7 VT  Remote Voice Track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</si>
</sst>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"/>
    <numFmt numFmtId="165" formatCode="[$NLG]\ #,##0.00;[$NLG]\ \-#,##0.00"/>
  </numFmts>
  <fonts count="13">
    <font>
      <sz val="12"/>
      <name val="宋体"/>
      <charset val="134"/>
    </font>
    <font>
      <sz val="12"/>
      <name val="宋体"/>
      <charset val="134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43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2" fillId="0" borderId="9" xfId="0" applyFont="1" applyBorder="1"/>
    <xf numFmtId="0" fontId="2" fillId="0" borderId="9" xfId="0" applyFont="1" applyBorder="1" applyAlignment="1">
      <alignment vertical="center"/>
    </xf>
    <xf numFmtId="43" fontId="6" fillId="0" borderId="9" xfId="0" applyNumberFormat="1" applyFont="1" applyBorder="1" applyAlignment="1">
      <alignment horizontal="right" vertical="center"/>
    </xf>
    <xf numFmtId="9" fontId="6" fillId="0" borderId="9" xfId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6" fillId="0" borderId="3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43" fontId="2" fillId="2" borderId="5" xfId="0" applyNumberFormat="1" applyFont="1" applyFill="1" applyBorder="1" applyAlignment="1" applyProtection="1">
      <alignment horizontal="right" vertical="center"/>
    </xf>
    <xf numFmtId="0" fontId="6" fillId="0" borderId="9" xfId="0" applyFont="1" applyBorder="1" applyAlignment="1">
      <alignment horizontal="center" wrapText="1"/>
    </xf>
    <xf numFmtId="43" fontId="6" fillId="0" borderId="9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43" fontId="2" fillId="0" borderId="4" xfId="0" applyNumberFormat="1" applyFont="1" applyBorder="1" applyAlignment="1" applyProtection="1">
      <alignment horizontal="right" vertical="center"/>
      <protection locked="0"/>
    </xf>
    <xf numFmtId="43" fontId="2" fillId="0" borderId="10" xfId="0" applyNumberFormat="1" applyFont="1" applyBorder="1" applyAlignment="1" applyProtection="1">
      <alignment horizontal="right" vertical="center"/>
      <protection locked="0"/>
    </xf>
    <xf numFmtId="43" fontId="2" fillId="3" borderId="9" xfId="0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vertical="center" wrapText="1"/>
    </xf>
    <xf numFmtId="17" fontId="5" fillId="0" borderId="0" xfId="0" applyNumberFormat="1" applyFont="1" applyAlignment="1" applyProtection="1">
      <alignment horizontal="center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470536</xdr:colOff>
      <xdr:row>0</xdr:row>
      <xdr:rowOff>135255</xdr:rowOff>
    </xdr:from>
    <xdr:to>
      <xdr:col>5</xdr:col>
      <xdr:colOff>381001</xdr:colOff>
      <xdr:row>4</xdr:row>
      <xdr:rowOff>101555</xdr:rowOff>
    </xdr:to>
    <xdr:pic>
      <xdr:nvPicPr>
        <xdr:cNvPr id="3182" name="Afbeelding 3">
          <a:extLst>
            <a:ext uri="{FF2B5EF4-FFF2-40B4-BE49-F238E27FC236}">
              <a16:creationId xmlns:a16="http://schemas.microsoft.com/office/drawing/2014/main" id="{7CB23FD8-D32D-4DE8-AB85-93C7F490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711" y="135255"/>
          <a:ext cx="1139190" cy="71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workbookViewId="0">
      <selection activeCell="C37" sqref="C37"/>
    </sheetView>
  </sheetViews>
  <sheetFormatPr defaultColWidth="9" defaultRowHeight="12.75"/>
  <cols>
    <col min="1" max="1" width="9.25" style="28" customWidth="1"/>
    <col min="2" max="2" width="30.875" style="28" customWidth="1"/>
    <col min="3" max="3" width="13.25" style="28" bestFit="1" customWidth="1"/>
    <col min="4" max="4" width="13.5" style="28" customWidth="1"/>
    <col min="5" max="5" width="2.625" style="28" customWidth="1"/>
    <col min="6" max="6" width="13.125" style="28" customWidth="1"/>
    <col min="7" max="7" width="13" style="28" customWidth="1"/>
    <col min="8" max="8" width="10.75" style="28" bestFit="1" customWidth="1"/>
    <col min="9" max="16384" width="9" style="28"/>
  </cols>
  <sheetData>
    <row r="1" spans="1:6">
      <c r="A1" s="68"/>
      <c r="B1" s="68"/>
      <c r="C1" s="68"/>
      <c r="D1" s="68"/>
      <c r="E1" s="68"/>
      <c r="F1" s="68"/>
    </row>
    <row r="2" spans="1:6" ht="21">
      <c r="A2" s="69" t="s">
        <v>30</v>
      </c>
      <c r="B2" s="69"/>
      <c r="C2" s="69"/>
      <c r="D2" s="69"/>
      <c r="E2" s="69"/>
      <c r="F2" s="69"/>
    </row>
    <row r="3" spans="1:6">
      <c r="A3" s="70" t="s">
        <v>52</v>
      </c>
      <c r="B3" s="70"/>
      <c r="C3" s="70"/>
      <c r="D3" s="70"/>
      <c r="E3" s="70"/>
      <c r="F3" s="70"/>
    </row>
    <row r="4" spans="1:6" s="45" customFormat="1">
      <c r="A4" s="70" t="s">
        <v>53</v>
      </c>
      <c r="B4" s="70"/>
      <c r="C4" s="70"/>
      <c r="D4" s="70"/>
      <c r="E4" s="70"/>
      <c r="F4" s="70"/>
    </row>
    <row r="5" spans="1:6" s="45" customFormat="1">
      <c r="A5" s="70" t="s">
        <v>50</v>
      </c>
      <c r="B5" s="70"/>
      <c r="C5" s="70"/>
      <c r="D5" s="70"/>
      <c r="E5" s="70"/>
      <c r="F5" s="70"/>
    </row>
    <row r="6" spans="1:6" s="45" customFormat="1" ht="31.5">
      <c r="A6" s="72" t="s">
        <v>15</v>
      </c>
      <c r="B6" s="72"/>
      <c r="C6" s="72"/>
      <c r="D6" s="72"/>
      <c r="E6" s="72"/>
      <c r="F6" s="72"/>
    </row>
    <row r="7" spans="1:6" s="45" customFormat="1" ht="21">
      <c r="A7" s="84">
        <v>44805</v>
      </c>
      <c r="B7" s="73"/>
      <c r="C7" s="73"/>
      <c r="D7" s="73"/>
      <c r="E7" s="73"/>
      <c r="F7" s="73"/>
    </row>
    <row r="8" spans="1:6" s="40" customFormat="1">
      <c r="A8" s="71" t="s">
        <v>25</v>
      </c>
      <c r="B8" s="71"/>
      <c r="C8" s="71"/>
      <c r="D8" s="71"/>
      <c r="E8" s="71"/>
      <c r="F8" s="71"/>
    </row>
    <row r="9" spans="1:6" s="57" customFormat="1">
      <c r="A9" s="58"/>
      <c r="B9" s="59"/>
      <c r="C9" s="60"/>
      <c r="D9" s="60"/>
      <c r="E9" s="61"/>
      <c r="F9" s="62"/>
    </row>
    <row r="10" spans="1:6" ht="15.75">
      <c r="A10" s="40" t="s">
        <v>16</v>
      </c>
      <c r="B10" s="44" t="s">
        <v>54</v>
      </c>
      <c r="C10" s="39" t="s">
        <v>17</v>
      </c>
      <c r="D10" s="78" t="s">
        <v>3</v>
      </c>
      <c r="E10" s="78"/>
      <c r="F10" s="78"/>
    </row>
    <row r="11" spans="1:6" ht="15.75">
      <c r="A11" s="45"/>
      <c r="B11" s="29" t="s">
        <v>11</v>
      </c>
      <c r="C11" s="46" t="s">
        <v>11</v>
      </c>
      <c r="D11" s="79" t="s">
        <v>51</v>
      </c>
      <c r="E11" s="79"/>
      <c r="F11" s="79"/>
    </row>
    <row r="12" spans="1:6" ht="15.75">
      <c r="B12" s="29" t="s">
        <v>11</v>
      </c>
      <c r="C12" s="45" t="s">
        <v>11</v>
      </c>
      <c r="D12" s="79" t="s">
        <v>18</v>
      </c>
      <c r="E12" s="79"/>
      <c r="F12" s="79"/>
    </row>
    <row r="13" spans="1:6" ht="15.75">
      <c r="B13" s="47" t="s">
        <v>11</v>
      </c>
      <c r="C13" s="45" t="s">
        <v>11</v>
      </c>
      <c r="D13" s="79"/>
      <c r="E13" s="79"/>
      <c r="F13" s="79"/>
    </row>
    <row r="14" spans="1:6" ht="15.75">
      <c r="A14" s="28" t="s">
        <v>11</v>
      </c>
      <c r="B14" s="47" t="s">
        <v>11</v>
      </c>
      <c r="D14" s="79"/>
      <c r="E14" s="79"/>
      <c r="F14" s="79"/>
    </row>
    <row r="15" spans="1:6" ht="15">
      <c r="B15" s="48" t="s">
        <v>11</v>
      </c>
      <c r="D15" s="41"/>
      <c r="E15" s="41"/>
      <c r="F15" s="41"/>
    </row>
    <row r="16" spans="1:6" ht="15">
      <c r="B16" s="48"/>
      <c r="D16" s="41"/>
      <c r="E16" s="41"/>
      <c r="F16" s="41"/>
    </row>
    <row r="17" spans="1:7" s="57" customFormat="1">
      <c r="A17" s="63" t="s">
        <v>4</v>
      </c>
      <c r="B17" s="64" t="s">
        <v>5</v>
      </c>
      <c r="C17" s="65" t="s">
        <v>6</v>
      </c>
      <c r="D17" s="65" t="s">
        <v>8</v>
      </c>
      <c r="E17" s="66"/>
      <c r="F17" s="67" t="s">
        <v>7</v>
      </c>
    </row>
    <row r="18" spans="1:7" s="50" customFormat="1">
      <c r="A18" s="30" t="s">
        <v>14</v>
      </c>
      <c r="B18" s="31" t="s">
        <v>1</v>
      </c>
      <c r="C18" s="83"/>
      <c r="D18" s="83"/>
      <c r="E18" s="32"/>
      <c r="F18" s="33"/>
      <c r="G18" s="49"/>
    </row>
    <row r="19" spans="1:7" s="51" customFormat="1" ht="38.25">
      <c r="A19" s="1">
        <v>60890300</v>
      </c>
      <c r="B19" s="2" t="s">
        <v>46</v>
      </c>
      <c r="C19" s="3">
        <v>2600</v>
      </c>
      <c r="D19" s="4">
        <v>1</v>
      </c>
      <c r="E19" s="1" t="s">
        <v>10</v>
      </c>
      <c r="F19" s="5">
        <f t="shared" ref="F19:F29" si="0">C19*D19</f>
        <v>2600</v>
      </c>
    </row>
    <row r="20" spans="1:7" s="51" customFormat="1" ht="38.25">
      <c r="A20" s="1">
        <v>60890303</v>
      </c>
      <c r="B20" s="2" t="s">
        <v>47</v>
      </c>
      <c r="C20" s="3">
        <v>2600</v>
      </c>
      <c r="D20" s="4">
        <v>0</v>
      </c>
      <c r="E20" s="1" t="s">
        <v>10</v>
      </c>
      <c r="F20" s="5">
        <f t="shared" si="0"/>
        <v>0</v>
      </c>
    </row>
    <row r="21" spans="1:7" s="51" customFormat="1" ht="38.25">
      <c r="A21" s="1">
        <v>60890304</v>
      </c>
      <c r="B21" s="2" t="s">
        <v>48</v>
      </c>
      <c r="C21" s="3">
        <v>2600</v>
      </c>
      <c r="D21" s="4">
        <v>0</v>
      </c>
      <c r="E21" s="1" t="s">
        <v>10</v>
      </c>
      <c r="F21" s="5">
        <f>C21*D21</f>
        <v>0</v>
      </c>
    </row>
    <row r="22" spans="1:7" s="51" customFormat="1" ht="25.5">
      <c r="A22" s="1">
        <v>60890301</v>
      </c>
      <c r="B22" s="2" t="s">
        <v>44</v>
      </c>
      <c r="C22" s="3">
        <v>1400</v>
      </c>
      <c r="D22" s="4">
        <v>0</v>
      </c>
      <c r="E22" s="1" t="s">
        <v>10</v>
      </c>
      <c r="F22" s="5">
        <f t="shared" si="0"/>
        <v>0</v>
      </c>
    </row>
    <row r="23" spans="1:7" s="51" customFormat="1">
      <c r="A23" s="1">
        <v>60890302</v>
      </c>
      <c r="B23" s="2" t="s">
        <v>45</v>
      </c>
      <c r="C23" s="3">
        <v>130</v>
      </c>
      <c r="D23" s="4">
        <v>0</v>
      </c>
      <c r="E23" s="1" t="s">
        <v>10</v>
      </c>
      <c r="F23" s="5">
        <f t="shared" si="0"/>
        <v>0</v>
      </c>
    </row>
    <row r="24" spans="1:7" s="51" customFormat="1">
      <c r="A24" s="1">
        <v>60881597</v>
      </c>
      <c r="B24" s="2" t="s">
        <v>49</v>
      </c>
      <c r="C24" s="3">
        <v>25</v>
      </c>
      <c r="D24" s="4">
        <v>0</v>
      </c>
      <c r="E24" s="1" t="s">
        <v>10</v>
      </c>
      <c r="F24" s="5">
        <f t="shared" ref="F24" si="1">C24*D24</f>
        <v>0</v>
      </c>
    </row>
    <row r="25" spans="1:7" s="51" customFormat="1">
      <c r="A25" s="1">
        <v>60890278</v>
      </c>
      <c r="B25" s="2" t="s">
        <v>29</v>
      </c>
      <c r="C25" s="3">
        <v>130</v>
      </c>
      <c r="D25" s="4">
        <v>0</v>
      </c>
      <c r="E25" s="1" t="s">
        <v>10</v>
      </c>
      <c r="F25" s="5">
        <f t="shared" si="0"/>
        <v>0</v>
      </c>
    </row>
    <row r="26" spans="1:7" s="51" customFormat="1">
      <c r="A26" s="1">
        <v>60890277</v>
      </c>
      <c r="B26" s="2" t="s">
        <v>9</v>
      </c>
      <c r="C26" s="3">
        <v>185</v>
      </c>
      <c r="D26" s="4">
        <v>0</v>
      </c>
      <c r="E26" s="1" t="s">
        <v>10</v>
      </c>
      <c r="F26" s="5">
        <f t="shared" si="0"/>
        <v>0</v>
      </c>
    </row>
    <row r="27" spans="1:7" s="51" customFormat="1">
      <c r="A27" s="6">
        <v>10250528</v>
      </c>
      <c r="B27" s="7" t="s">
        <v>43</v>
      </c>
      <c r="C27" s="8">
        <v>49</v>
      </c>
      <c r="D27" s="9">
        <v>0</v>
      </c>
      <c r="E27" s="10" t="s">
        <v>10</v>
      </c>
      <c r="F27" s="5">
        <f t="shared" si="0"/>
        <v>0</v>
      </c>
    </row>
    <row r="28" spans="1:7" s="51" customFormat="1">
      <c r="A28" s="1">
        <v>60882085</v>
      </c>
      <c r="B28" s="2" t="s">
        <v>36</v>
      </c>
      <c r="C28" s="3">
        <v>220</v>
      </c>
      <c r="D28" s="4">
        <v>0</v>
      </c>
      <c r="E28" s="1" t="s">
        <v>10</v>
      </c>
      <c r="F28" s="5">
        <f t="shared" si="0"/>
        <v>0</v>
      </c>
    </row>
    <row r="29" spans="1:7" s="51" customFormat="1">
      <c r="A29" s="1">
        <v>60881685</v>
      </c>
      <c r="B29" s="2" t="s">
        <v>28</v>
      </c>
      <c r="C29" s="3">
        <v>160</v>
      </c>
      <c r="D29" s="4">
        <v>0</v>
      </c>
      <c r="E29" s="1" t="s">
        <v>10</v>
      </c>
      <c r="F29" s="5">
        <f t="shared" si="0"/>
        <v>0</v>
      </c>
    </row>
    <row r="30" spans="1:7" s="51" customFormat="1">
      <c r="A30" s="1">
        <v>60890290</v>
      </c>
      <c r="B30" s="2" t="s">
        <v>55</v>
      </c>
      <c r="C30" s="3">
        <v>625</v>
      </c>
      <c r="D30" s="4">
        <v>0</v>
      </c>
      <c r="E30" s="1" t="s">
        <v>10</v>
      </c>
      <c r="F30" s="5">
        <f t="shared" ref="F30:F36" si="2">C30*D30</f>
        <v>0</v>
      </c>
    </row>
    <row r="31" spans="1:7" s="51" customFormat="1" ht="25.5">
      <c r="A31" s="1">
        <v>60890293</v>
      </c>
      <c r="B31" s="2" t="s">
        <v>56</v>
      </c>
      <c r="C31" s="3">
        <v>775</v>
      </c>
      <c r="D31" s="4">
        <v>0</v>
      </c>
      <c r="E31" s="1" t="s">
        <v>10</v>
      </c>
      <c r="F31" s="5">
        <f>C31*D31</f>
        <v>0</v>
      </c>
    </row>
    <row r="32" spans="1:7" s="51" customFormat="1">
      <c r="A32" s="1">
        <v>60890292</v>
      </c>
      <c r="B32" s="2" t="s">
        <v>57</v>
      </c>
      <c r="C32" s="3">
        <v>260</v>
      </c>
      <c r="D32" s="4">
        <v>0</v>
      </c>
      <c r="E32" s="1" t="s">
        <v>10</v>
      </c>
      <c r="F32" s="5">
        <f t="shared" si="2"/>
        <v>0</v>
      </c>
    </row>
    <row r="33" spans="1:8" s="51" customFormat="1">
      <c r="A33" s="1">
        <v>60898508</v>
      </c>
      <c r="B33" s="2" t="s">
        <v>40</v>
      </c>
      <c r="C33" s="3">
        <v>240</v>
      </c>
      <c r="D33" s="4">
        <v>0</v>
      </c>
      <c r="E33" s="1" t="s">
        <v>10</v>
      </c>
      <c r="F33" s="5">
        <f t="shared" si="2"/>
        <v>0</v>
      </c>
    </row>
    <row r="34" spans="1:8" s="51" customFormat="1">
      <c r="A34" s="1">
        <v>60898511</v>
      </c>
      <c r="B34" s="2" t="s">
        <v>42</v>
      </c>
      <c r="C34" s="3">
        <v>490</v>
      </c>
      <c r="D34" s="4">
        <v>0</v>
      </c>
      <c r="E34" s="1" t="s">
        <v>10</v>
      </c>
      <c r="F34" s="5">
        <f>C34*D34</f>
        <v>0</v>
      </c>
    </row>
    <row r="35" spans="1:8" s="51" customFormat="1">
      <c r="A35" s="1">
        <v>60898520</v>
      </c>
      <c r="B35" s="2" t="s">
        <v>38</v>
      </c>
      <c r="C35" s="3">
        <v>685</v>
      </c>
      <c r="D35" s="4">
        <v>0</v>
      </c>
      <c r="E35" s="1" t="s">
        <v>10</v>
      </c>
      <c r="F35" s="5">
        <f t="shared" si="2"/>
        <v>0</v>
      </c>
    </row>
    <row r="36" spans="1:8" s="51" customFormat="1">
      <c r="A36" s="1">
        <v>60898582</v>
      </c>
      <c r="B36" s="2" t="s">
        <v>39</v>
      </c>
      <c r="C36" s="3">
        <v>23</v>
      </c>
      <c r="D36" s="4">
        <v>0</v>
      </c>
      <c r="E36" s="1" t="s">
        <v>10</v>
      </c>
      <c r="F36" s="5">
        <f t="shared" si="2"/>
        <v>0</v>
      </c>
    </row>
    <row r="37" spans="1:8" s="51" customFormat="1">
      <c r="A37" s="11"/>
      <c r="B37" s="12"/>
      <c r="C37" s="12"/>
      <c r="D37" s="9" t="s">
        <v>26</v>
      </c>
      <c r="E37" s="1" t="s">
        <v>10</v>
      </c>
      <c r="F37" s="13">
        <f>SUM(F19:F36)</f>
        <v>2600</v>
      </c>
    </row>
    <row r="38" spans="1:8" s="51" customFormat="1">
      <c r="A38" s="11"/>
      <c r="B38" s="12"/>
      <c r="C38" s="12"/>
      <c r="D38" s="9" t="s">
        <v>0</v>
      </c>
      <c r="E38" s="6"/>
      <c r="F38" s="14">
        <v>0</v>
      </c>
    </row>
    <row r="39" spans="1:8" s="51" customFormat="1">
      <c r="A39" s="15"/>
      <c r="B39" s="16"/>
      <c r="C39" s="16"/>
      <c r="D39" s="17" t="s">
        <v>13</v>
      </c>
      <c r="E39" s="18" t="s">
        <v>10</v>
      </c>
      <c r="F39" s="19">
        <f>F37*(1-F38)</f>
        <v>2600</v>
      </c>
      <c r="H39" s="52"/>
    </row>
    <row r="40" spans="1:8" s="51" customFormat="1">
      <c r="A40" s="20">
        <v>99940800</v>
      </c>
      <c r="B40" s="75" t="s">
        <v>12</v>
      </c>
      <c r="C40" s="76"/>
      <c r="D40" s="77"/>
      <c r="E40" s="1" t="s">
        <v>10</v>
      </c>
      <c r="F40" s="21">
        <v>0</v>
      </c>
      <c r="G40" s="28"/>
    </row>
    <row r="41" spans="1:8" s="51" customFormat="1">
      <c r="A41" s="22"/>
      <c r="B41" s="23"/>
      <c r="C41" s="24"/>
      <c r="D41" s="25" t="s">
        <v>23</v>
      </c>
      <c r="E41" s="26" t="s">
        <v>10</v>
      </c>
      <c r="F41" s="27">
        <f>F39+F40</f>
        <v>2600</v>
      </c>
    </row>
    <row r="42" spans="1:8">
      <c r="A42" s="81" t="s">
        <v>2</v>
      </c>
      <c r="B42" s="81"/>
      <c r="C42" s="81"/>
      <c r="D42" s="82"/>
      <c r="E42" s="82"/>
      <c r="F42" s="82"/>
      <c r="H42" s="53"/>
    </row>
    <row r="43" spans="1:8">
      <c r="B43" s="43" t="s">
        <v>31</v>
      </c>
      <c r="C43" s="43">
        <f>4*(D19+D20+D21)+6*D22</f>
        <v>4</v>
      </c>
      <c r="D43" s="43"/>
    </row>
    <row r="44" spans="1:8">
      <c r="B44" s="43" t="s">
        <v>32</v>
      </c>
      <c r="C44" s="43">
        <f>6*(D19+D20+D21)+6*D22</f>
        <v>6</v>
      </c>
      <c r="D44" s="43"/>
    </row>
    <row r="45" spans="1:8">
      <c r="B45" s="43" t="s">
        <v>35</v>
      </c>
      <c r="C45" s="43">
        <f>4*(D19+D20+D21)</f>
        <v>4</v>
      </c>
      <c r="D45" s="43"/>
    </row>
    <row r="46" spans="1:8">
      <c r="B46" s="43" t="s">
        <v>33</v>
      </c>
      <c r="C46" s="43">
        <f>2*(D19+D20+D21)</f>
        <v>2</v>
      </c>
      <c r="D46" s="43"/>
      <c r="H46" s="53"/>
    </row>
    <row r="47" spans="1:8">
      <c r="A47" s="34"/>
      <c r="B47" s="35" t="s">
        <v>34</v>
      </c>
      <c r="C47" s="35">
        <f>SUM(C43+C44+C45+C46)</f>
        <v>16</v>
      </c>
      <c r="D47" s="35"/>
      <c r="E47" s="34"/>
      <c r="F47" s="34"/>
      <c r="H47" s="53"/>
    </row>
    <row r="48" spans="1:8">
      <c r="A48" s="80" t="s">
        <v>19</v>
      </c>
      <c r="B48" s="80"/>
      <c r="C48" s="43"/>
    </row>
    <row r="49" spans="1:7">
      <c r="A49" s="42" t="s">
        <v>20</v>
      </c>
      <c r="B49" s="43" t="s">
        <v>27</v>
      </c>
      <c r="C49" s="43"/>
    </row>
    <row r="50" spans="1:7">
      <c r="A50" s="42" t="s">
        <v>21</v>
      </c>
      <c r="B50" s="43" t="s">
        <v>37</v>
      </c>
      <c r="C50" s="43"/>
    </row>
    <row r="51" spans="1:7">
      <c r="A51" s="36" t="s">
        <v>22</v>
      </c>
      <c r="B51" s="35" t="s">
        <v>41</v>
      </c>
      <c r="C51" s="37"/>
      <c r="D51" s="34"/>
      <c r="E51" s="34"/>
      <c r="F51" s="34"/>
    </row>
    <row r="52" spans="1:7">
      <c r="A52" s="42"/>
      <c r="B52" s="43"/>
      <c r="C52" s="38"/>
    </row>
    <row r="53" spans="1:7">
      <c r="A53" s="74" t="s">
        <v>24</v>
      </c>
      <c r="B53" s="74"/>
      <c r="C53" s="74"/>
      <c r="D53" s="74"/>
      <c r="E53" s="74"/>
      <c r="F53" s="74"/>
    </row>
    <row r="54" spans="1:7">
      <c r="A54" s="54"/>
      <c r="C54" s="43"/>
      <c r="D54" s="43"/>
      <c r="E54" s="43"/>
    </row>
    <row r="55" spans="1:7">
      <c r="A55" s="41"/>
      <c r="B55" s="41"/>
      <c r="C55" s="43"/>
      <c r="D55" s="43"/>
      <c r="E55" s="43"/>
      <c r="F55" s="55"/>
      <c r="G55" s="56"/>
    </row>
    <row r="56" spans="1:7">
      <c r="A56" s="41"/>
      <c r="B56" s="41"/>
      <c r="C56" s="38"/>
      <c r="D56" s="38"/>
      <c r="E56" s="38"/>
    </row>
    <row r="57" spans="1:7">
      <c r="C57" s="43"/>
      <c r="D57" s="43"/>
      <c r="E57" s="43"/>
    </row>
  </sheetData>
  <mergeCells count="18">
    <mergeCell ref="A8:F8"/>
    <mergeCell ref="A6:F6"/>
    <mergeCell ref="A7:F7"/>
    <mergeCell ref="A53:F53"/>
    <mergeCell ref="B40:D40"/>
    <mergeCell ref="D10:F10"/>
    <mergeCell ref="D11:F11"/>
    <mergeCell ref="D12:F12"/>
    <mergeCell ref="D13:F13"/>
    <mergeCell ref="D14:F14"/>
    <mergeCell ref="A48:B48"/>
    <mergeCell ref="A42:F42"/>
    <mergeCell ref="C18:D18"/>
    <mergeCell ref="A1:F1"/>
    <mergeCell ref="A2:F2"/>
    <mergeCell ref="A3:F3"/>
    <mergeCell ref="A4:F4"/>
    <mergeCell ref="A5:F5"/>
  </mergeCells>
  <phoneticPr fontId="0" type="noConversion"/>
  <printOptions horizontalCentered="1"/>
  <pageMargins left="0.31496062992125984" right="0.27559055118110237" top="0.51" bottom="0.4724409448818898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010</vt:lpstr>
      <vt:lpstr>'010'!Afdrukbereik</vt:lpstr>
    </vt:vector>
  </TitlesOfParts>
  <Company>GHG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d.derijk@d-r.nl</dc:creator>
  <cp:lastModifiedBy>d.derijk</cp:lastModifiedBy>
  <cp:lastPrinted>2015-06-08T11:09:30Z</cp:lastPrinted>
  <dcterms:created xsi:type="dcterms:W3CDTF">2000-10-09T07:53:08Z</dcterms:created>
  <dcterms:modified xsi:type="dcterms:W3CDTF">2022-09-01T15:25:21Z</dcterms:modified>
</cp:coreProperties>
</file>